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Reference\Marksmanship\Rimfire Competition\Rimfire Match cumulative scores - Official\2025 Season\"/>
    </mc:Choice>
  </mc:AlternateContent>
  <xr:revisionPtr revIDLastSave="0" documentId="13_ncr:1_{E967FF63-0551-4C8A-A034-EB7D8625857E}" xr6:coauthVersionLast="47" xr6:coauthVersionMax="47" xr10:uidLastSave="{00000000-0000-0000-0000-000000000000}"/>
  <bookViews>
    <workbookView xWindow="3795" yWindow="75" windowWidth="24765" windowHeight="13560" xr2:uid="{7AB77A52-B0C4-485F-9725-6A38E1B5EE65}"/>
  </bookViews>
  <sheets>
    <sheet name="Sheet1" sheetId="1" r:id="rId1"/>
  </sheets>
  <definedNames>
    <definedName name="_xlnm._FilterDatabase" localSheetId="0" hidden="1">Sheet1!$A$3:$BA$3</definedName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50" i="1" l="1"/>
  <c r="AY27" i="1" l="1"/>
  <c r="AY58" i="1"/>
  <c r="AY56" i="1"/>
  <c r="AY44" i="1"/>
  <c r="AY5" i="1" l="1"/>
  <c r="BA5" i="1"/>
  <c r="AZ5" i="1"/>
  <c r="AY55" i="1"/>
  <c r="AZ6" i="1"/>
  <c r="AZ8" i="1"/>
  <c r="AY57" i="1"/>
  <c r="AY59" i="1"/>
  <c r="AY60" i="1"/>
  <c r="AY61" i="1"/>
  <c r="AY42" i="1"/>
  <c r="AY43" i="1"/>
  <c r="AY22" i="1"/>
  <c r="AY23" i="1"/>
  <c r="AY24" i="1"/>
  <c r="AY25" i="1"/>
  <c r="AY26" i="1"/>
  <c r="AY6" i="1"/>
  <c r="AY28" i="1"/>
  <c r="AY29" i="1"/>
  <c r="AY30" i="1"/>
  <c r="AY31" i="1"/>
  <c r="AY32" i="1"/>
  <c r="AY33" i="1"/>
  <c r="AY34" i="1"/>
  <c r="AY35" i="1"/>
  <c r="AY49" i="1"/>
  <c r="AY36" i="1"/>
  <c r="AY21" i="1"/>
  <c r="AY8" i="1"/>
  <c r="AY9" i="1"/>
  <c r="BA9" i="1"/>
  <c r="AZ9" i="1"/>
  <c r="BA24" i="1"/>
  <c r="AZ10" i="1"/>
  <c r="AY41" i="1"/>
  <c r="AY19" i="1"/>
  <c r="AY47" i="1"/>
  <c r="AZ11" i="1"/>
  <c r="AY46" i="1"/>
  <c r="AY10" i="1"/>
  <c r="AY20" i="1" l="1"/>
  <c r="AY45" i="1"/>
  <c r="BA34" i="1"/>
  <c r="AY48" i="1"/>
  <c r="AY4" i="1"/>
  <c r="BA4" i="1"/>
  <c r="AZ4" i="1"/>
  <c r="AY11" i="1"/>
  <c r="AY7" i="1"/>
  <c r="BA16" i="1"/>
  <c r="AZ16" i="1"/>
  <c r="BA15" i="1"/>
  <c r="AZ15" i="1"/>
  <c r="BA14" i="1"/>
  <c r="AZ14" i="1"/>
  <c r="BA13" i="1"/>
  <c r="AZ13" i="1"/>
  <c r="BA12" i="1"/>
  <c r="AZ12" i="1"/>
  <c r="BA11" i="1"/>
  <c r="BA7" i="1"/>
  <c r="AZ7" i="1"/>
</calcChain>
</file>

<file path=xl/sharedStrings.xml><?xml version="1.0" encoding="utf-8"?>
<sst xmlns="http://schemas.openxmlformats.org/spreadsheetml/2006/main" count="278" uniqueCount="69">
  <si>
    <t>Name</t>
  </si>
  <si>
    <t>Class</t>
  </si>
  <si>
    <t>Score</t>
  </si>
  <si>
    <t>X</t>
  </si>
  <si>
    <t>X Count</t>
  </si>
  <si>
    <t>Keith Wilson</t>
  </si>
  <si>
    <t>Total (Top 16)</t>
  </si>
  <si>
    <t>Eric Carter</t>
  </si>
  <si>
    <t>Stephen Goodwin</t>
  </si>
  <si>
    <t>T1</t>
  </si>
  <si>
    <t>T2</t>
  </si>
  <si>
    <t>David Konkle</t>
  </si>
  <si>
    <t>Todd  George</t>
  </si>
  <si>
    <t>Expert</t>
  </si>
  <si>
    <t>MkMan</t>
  </si>
  <si>
    <t>SS</t>
  </si>
  <si>
    <t>N/A</t>
  </si>
  <si>
    <t>Avg. Score</t>
  </si>
  <si>
    <t>Don Smith</t>
  </si>
  <si>
    <t>Ernie Snyder</t>
  </si>
  <si>
    <t>Cecil Chrisinger</t>
  </si>
  <si>
    <t>Reed Thorkildsen</t>
  </si>
  <si>
    <t>George Smith</t>
  </si>
  <si>
    <t>Mike Becwar</t>
  </si>
  <si>
    <t>Dave Johnson</t>
  </si>
  <si>
    <t>Jae Chung</t>
  </si>
  <si>
    <t>RifleMan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</si>
  <si>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</si>
  <si>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</si>
  <si>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</si>
  <si>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</si>
  <si>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</si>
  <si>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</si>
  <si>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</si>
  <si>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</si>
  <si>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</si>
  <si>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</si>
  <si>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</si>
  <si>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</si>
  <si>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Kathryn Koehler</t>
  </si>
  <si>
    <t>Peter Jasczak</t>
  </si>
  <si>
    <t>Jason Koehler</t>
  </si>
  <si>
    <t>Kevin Lee</t>
  </si>
  <si>
    <t>Jason Pahlman</t>
  </si>
  <si>
    <t>Jeff Kalina</t>
  </si>
  <si>
    <t>Steve Lee</t>
  </si>
  <si>
    <t>Song Pak</t>
  </si>
  <si>
    <t>Ben Brinkley</t>
  </si>
  <si>
    <t>Bill Pettersen</t>
  </si>
  <si>
    <t>Scott Price</t>
  </si>
  <si>
    <t>Bryan Schremp</t>
  </si>
  <si>
    <t>Rick McGuire</t>
  </si>
  <si>
    <t>David Guyer</t>
  </si>
  <si>
    <t>David Seibert</t>
  </si>
  <si>
    <t>P.K.</t>
  </si>
  <si>
    <t>Mark Sagar</t>
  </si>
  <si>
    <t>G.D</t>
  </si>
  <si>
    <t>Steve Dunning</t>
  </si>
  <si>
    <t>Alex Powell</t>
  </si>
  <si>
    <t>Bill Ritchie</t>
  </si>
  <si>
    <t>Jay Cho</t>
  </si>
  <si>
    <t>Connor Crowley</t>
  </si>
  <si>
    <t>Peter Buffo</t>
  </si>
  <si>
    <t>Kevin Kellogg</t>
  </si>
  <si>
    <t>David DeJong</t>
  </si>
  <si>
    <t>John Kimbrough</t>
  </si>
  <si>
    <t>Scott Burks</t>
  </si>
  <si>
    <t>Bud Hyett</t>
  </si>
  <si>
    <t>Frank Tevis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</si>
</sst>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" fontId="1" fillId="0" borderId="0" xfId="0" quotePrefix="1" applyNumberFormat="1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AEE5-21BA-4224-875E-3CEC0083D9D2}">
  <dimension ref="A1:BA64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61" sqref="K61"/>
    </sheetView>
  </sheetViews>
  <sheetFormatPr defaultRowHeight="15" customHeight="1" x14ac:dyDescent="0.25"/>
  <cols>
    <col min="1" max="1" width="21.7109375" customWidth="1"/>
    <col min="2" max="2" width="10.42578125" customWidth="1"/>
    <col min="3" max="3" width="8.140625" customWidth="1"/>
    <col min="4" max="4" width="4.42578125" customWidth="1"/>
    <col min="5" max="5" width="8.140625" customWidth="1"/>
    <col min="6" max="6" width="4.42578125" customWidth="1"/>
    <col min="7" max="7" width="8.140625" customWidth="1"/>
    <col min="8" max="8" width="4.42578125" customWidth="1"/>
    <col min="9" max="9" width="8.140625" customWidth="1"/>
    <col min="10" max="10" width="4.42578125" customWidth="1"/>
    <col min="11" max="11" width="8.140625" customWidth="1"/>
    <col min="12" max="12" width="4.42578125" customWidth="1"/>
    <col min="13" max="13" width="8.140625" customWidth="1"/>
    <col min="14" max="14" width="4.42578125" customWidth="1"/>
    <col min="15" max="15" width="8.140625" customWidth="1"/>
    <col min="16" max="16" width="4.42578125" customWidth="1"/>
    <col min="17" max="17" width="8.140625" customWidth="1"/>
    <col min="18" max="18" width="4.42578125" customWidth="1"/>
    <col min="19" max="19" width="8.140625" customWidth="1"/>
    <col min="20" max="20" width="4.42578125" customWidth="1"/>
    <col min="21" max="21" width="8.140625" customWidth="1"/>
    <col min="22" max="22" width="4.42578125" customWidth="1"/>
    <col min="23" max="23" width="8.140625" customWidth="1"/>
    <col min="24" max="24" width="4.42578125" customWidth="1"/>
    <col min="25" max="25" width="8.140625" customWidth="1"/>
    <col min="26" max="26" width="4.42578125" customWidth="1"/>
    <col min="27" max="27" width="8.140625" customWidth="1"/>
    <col min="28" max="28" width="4.42578125" customWidth="1"/>
    <col min="29" max="29" width="8.140625" customWidth="1"/>
    <col min="30" max="30" width="4.42578125" customWidth="1"/>
    <col min="31" max="31" width="8.140625" customWidth="1"/>
    <col min="32" max="32" width="4.42578125" customWidth="1"/>
    <col min="33" max="33" width="8.140625" customWidth="1"/>
    <col min="34" max="34" width="4.42578125" customWidth="1"/>
    <col min="35" max="35" width="8.140625" customWidth="1"/>
    <col min="36" max="36" width="4.42578125" customWidth="1"/>
    <col min="37" max="37" width="8.140625" customWidth="1"/>
    <col min="38" max="38" width="4.42578125" customWidth="1"/>
    <col min="39" max="39" width="8.140625" customWidth="1"/>
    <col min="40" max="40" width="4.42578125" customWidth="1"/>
    <col min="41" max="41" width="8.140625" customWidth="1"/>
    <col min="42" max="42" width="4.42578125" customWidth="1"/>
    <col min="43" max="43" width="8.140625" customWidth="1"/>
    <col min="44" max="44" width="4.42578125" customWidth="1"/>
    <col min="45" max="45" width="8.140625" customWidth="1"/>
    <col min="46" max="46" width="4.42578125" customWidth="1"/>
    <col min="47" max="47" width="8.140625" customWidth="1"/>
    <col min="48" max="48" width="4.42578125" customWidth="1"/>
    <col min="49" max="49" width="8.140625" customWidth="1"/>
    <col min="50" max="50" width="4.42578125" customWidth="1"/>
    <col min="51" max="51" width="14.28515625" style="4" customWidth="1"/>
    <col min="52" max="52" width="16.7109375" customWidth="1"/>
    <col min="53" max="53" width="10.140625" style="6" hidden="1" customWidth="1"/>
  </cols>
  <sheetData>
    <row r="1" spans="1:53" s="3" customFormat="1" ht="15" customHeight="1" x14ac:dyDescent="0.25">
      <c r="C1" s="13" t="s">
        <v>27</v>
      </c>
      <c r="D1" s="14"/>
      <c r="E1" s="14"/>
      <c r="F1" s="14"/>
      <c r="G1" s="11" t="s">
        <v>28</v>
      </c>
      <c r="H1" s="12"/>
      <c r="I1" s="12"/>
      <c r="J1" s="12"/>
      <c r="K1" s="11" t="s">
        <v>29</v>
      </c>
      <c r="L1" s="12"/>
      <c r="M1" s="12"/>
      <c r="N1" s="12"/>
      <c r="O1" s="11" t="s">
        <v>30</v>
      </c>
      <c r="P1" s="12"/>
      <c r="Q1" s="12"/>
      <c r="R1" s="12"/>
      <c r="S1" s="11" t="s">
        <v>31</v>
      </c>
      <c r="T1" s="12"/>
      <c r="U1" s="12"/>
      <c r="V1" s="12"/>
      <c r="W1" s="11" t="s">
        <v>32</v>
      </c>
      <c r="X1" s="12"/>
      <c r="Y1" s="12"/>
      <c r="Z1" s="12"/>
      <c r="AA1" s="11" t="s">
        <v>33</v>
      </c>
      <c r="AB1" s="12"/>
      <c r="AC1" s="12"/>
      <c r="AD1" s="12"/>
      <c r="AE1" s="11" t="s">
        <v>34</v>
      </c>
      <c r="AF1" s="12"/>
      <c r="AG1" s="12"/>
      <c r="AH1" s="12"/>
      <c r="AI1" s="11" t="s">
        <v>35</v>
      </c>
      <c r="AJ1" s="12"/>
      <c r="AK1" s="12"/>
      <c r="AL1" s="12"/>
      <c r="AM1" s="11" t="s">
        <v>36</v>
      </c>
      <c r="AN1" s="12"/>
      <c r="AO1" s="12"/>
      <c r="AP1" s="12"/>
      <c r="AQ1" s="11" t="s">
        <v>37</v>
      </c>
      <c r="AR1" s="12"/>
      <c r="AS1" s="12"/>
      <c r="AT1" s="12"/>
      <c r="AU1" s="11" t="s">
        <v>38</v>
      </c>
      <c r="AV1" s="12"/>
      <c r="AW1" s="12"/>
      <c r="AX1" s="12"/>
      <c r="AY1" s="8"/>
      <c r="AZ1" s="2"/>
      <c r="BA1" s="5"/>
    </row>
    <row r="2" spans="1:53" s="3" customFormat="1" ht="15" customHeight="1" x14ac:dyDescent="0.25">
      <c r="A2" s="2"/>
      <c r="B2" s="2"/>
      <c r="C2" s="10" t="s">
        <v>9</v>
      </c>
      <c r="D2" s="10"/>
      <c r="E2" s="10" t="s">
        <v>10</v>
      </c>
      <c r="F2" s="10"/>
      <c r="G2" s="10" t="s">
        <v>9</v>
      </c>
      <c r="H2" s="10"/>
      <c r="I2" s="10" t="s">
        <v>10</v>
      </c>
      <c r="J2" s="10"/>
      <c r="K2" s="10" t="s">
        <v>9</v>
      </c>
      <c r="L2" s="10"/>
      <c r="M2" s="10" t="s">
        <v>10</v>
      </c>
      <c r="N2" s="10"/>
      <c r="O2" s="10" t="s">
        <v>9</v>
      </c>
      <c r="P2" s="10"/>
      <c r="Q2" s="10" t="s">
        <v>10</v>
      </c>
      <c r="R2" s="10"/>
      <c r="S2" s="10" t="s">
        <v>9</v>
      </c>
      <c r="T2" s="10"/>
      <c r="U2" s="10" t="s">
        <v>10</v>
      </c>
      <c r="V2" s="10"/>
      <c r="W2" s="10" t="s">
        <v>9</v>
      </c>
      <c r="X2" s="10"/>
      <c r="Y2" s="10" t="s">
        <v>10</v>
      </c>
      <c r="Z2" s="10"/>
      <c r="AA2" s="10" t="s">
        <v>9</v>
      </c>
      <c r="AB2" s="10"/>
      <c r="AC2" s="10" t="s">
        <v>10</v>
      </c>
      <c r="AD2" s="10"/>
      <c r="AE2" s="10" t="s">
        <v>9</v>
      </c>
      <c r="AF2" s="10"/>
      <c r="AG2" s="10" t="s">
        <v>10</v>
      </c>
      <c r="AH2" s="10"/>
      <c r="AI2" s="10" t="s">
        <v>9</v>
      </c>
      <c r="AJ2" s="10"/>
      <c r="AK2" s="10" t="s">
        <v>10</v>
      </c>
      <c r="AL2" s="10"/>
      <c r="AM2" s="10" t="s">
        <v>9</v>
      </c>
      <c r="AN2" s="10"/>
      <c r="AO2" s="10" t="s">
        <v>10</v>
      </c>
      <c r="AP2" s="10"/>
      <c r="AQ2" s="10" t="s">
        <v>9</v>
      </c>
      <c r="AR2" s="10"/>
      <c r="AS2" s="10" t="s">
        <v>10</v>
      </c>
      <c r="AT2" s="10"/>
      <c r="AU2" s="10" t="s">
        <v>9</v>
      </c>
      <c r="AV2" s="10"/>
      <c r="AW2" s="10" t="s">
        <v>10</v>
      </c>
      <c r="AX2" s="10"/>
      <c r="AY2" s="8"/>
      <c r="AZ2" s="2"/>
      <c r="BA2" s="5"/>
    </row>
    <row r="3" spans="1:53" s="3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2</v>
      </c>
      <c r="F3" s="2" t="s">
        <v>3</v>
      </c>
      <c r="G3" s="2" t="s">
        <v>2</v>
      </c>
      <c r="H3" s="2" t="s">
        <v>3</v>
      </c>
      <c r="I3" s="2" t="s">
        <v>2</v>
      </c>
      <c r="J3" s="2" t="s">
        <v>3</v>
      </c>
      <c r="K3" s="2" t="s">
        <v>2</v>
      </c>
      <c r="L3" s="2" t="s">
        <v>3</v>
      </c>
      <c r="M3" s="2" t="s">
        <v>2</v>
      </c>
      <c r="N3" s="2" t="s">
        <v>3</v>
      </c>
      <c r="O3" s="2" t="s">
        <v>2</v>
      </c>
      <c r="P3" s="2" t="s">
        <v>3</v>
      </c>
      <c r="Q3" s="2" t="s">
        <v>2</v>
      </c>
      <c r="R3" s="2" t="s">
        <v>3</v>
      </c>
      <c r="S3" s="2" t="s">
        <v>2</v>
      </c>
      <c r="T3" s="2" t="s">
        <v>3</v>
      </c>
      <c r="U3" s="2" t="s">
        <v>2</v>
      </c>
      <c r="V3" s="2" t="s">
        <v>3</v>
      </c>
      <c r="W3" s="2" t="s">
        <v>2</v>
      </c>
      <c r="X3" s="2" t="s">
        <v>3</v>
      </c>
      <c r="Y3" s="2" t="s">
        <v>2</v>
      </c>
      <c r="Z3" s="2" t="s">
        <v>3</v>
      </c>
      <c r="AA3" s="2" t="s">
        <v>2</v>
      </c>
      <c r="AB3" s="2" t="s">
        <v>3</v>
      </c>
      <c r="AC3" s="2" t="s">
        <v>2</v>
      </c>
      <c r="AD3" s="2" t="s">
        <v>3</v>
      </c>
      <c r="AE3" s="2" t="s">
        <v>2</v>
      </c>
      <c r="AF3" s="2" t="s">
        <v>3</v>
      </c>
      <c r="AG3" s="2" t="s">
        <v>2</v>
      </c>
      <c r="AH3" s="2" t="s">
        <v>3</v>
      </c>
      <c r="AI3" s="2" t="s">
        <v>2</v>
      </c>
      <c r="AJ3" s="2" t="s">
        <v>3</v>
      </c>
      <c r="AK3" s="2" t="s">
        <v>2</v>
      </c>
      <c r="AL3" s="2" t="s">
        <v>3</v>
      </c>
      <c r="AM3" s="2" t="s">
        <v>2</v>
      </c>
      <c r="AN3" s="2" t="s">
        <v>3</v>
      </c>
      <c r="AO3" s="2" t="s">
        <v>2</v>
      </c>
      <c r="AP3" s="2" t="s">
        <v>3</v>
      </c>
      <c r="AQ3" s="2" t="s">
        <v>2</v>
      </c>
      <c r="AR3" s="2" t="s">
        <v>3</v>
      </c>
      <c r="AS3" s="2" t="s">
        <v>2</v>
      </c>
      <c r="AT3" s="2" t="s">
        <v>3</v>
      </c>
      <c r="AU3" s="2" t="s">
        <v>2</v>
      </c>
      <c r="AV3" s="2" t="s">
        <v>3</v>
      </c>
      <c r="AW3" s="2" t="s">
        <v>2</v>
      </c>
      <c r="AX3" s="2" t="s">
        <v>3</v>
      </c>
      <c r="AY3" s="8" t="s">
        <v>17</v>
      </c>
      <c r="AZ3" s="2" t="s">
        <v>6</v>
      </c>
      <c r="BA3" s="5" t="s">
        <v>4</v>
      </c>
    </row>
    <row r="4" spans="1:53" ht="15" customHeight="1" x14ac:dyDescent="0.25">
      <c r="A4" s="1" t="s">
        <v>7</v>
      </c>
      <c r="B4" s="1" t="s">
        <v>13</v>
      </c>
      <c r="C4" s="1">
        <v>248</v>
      </c>
      <c r="D4" s="1">
        <v>7</v>
      </c>
      <c r="E4" s="1">
        <v>245</v>
      </c>
      <c r="F4" s="1">
        <v>2</v>
      </c>
      <c r="G4" s="1">
        <v>232</v>
      </c>
      <c r="H4" s="1">
        <v>4</v>
      </c>
      <c r="I4" s="1">
        <v>238</v>
      </c>
      <c r="J4" s="1">
        <v>1</v>
      </c>
      <c r="K4" s="1">
        <v>244</v>
      </c>
      <c r="L4" s="1">
        <v>8</v>
      </c>
      <c r="M4" s="1">
        <v>239</v>
      </c>
      <c r="N4" s="1">
        <v>2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9">
        <f t="shared" ref="AY4:AY36" si="0">SUM(C4,E4,G4,I4,K4,M4,O4,Q4,S4,U4,W4,Y4,AA4,AC4,AE4,AG4,AI4,AK4,AM4,AO4,AQ4,AS4,AU4,AW4)/COUNTIF(C4:AX4,"&gt;50")</f>
        <v>241</v>
      </c>
      <c r="AZ4" s="4">
        <f>SUM(LARGE((C4,E4,G4,I4,K4,M4,O4,Q4,S4,U4,W4,Y4,AA4,AC4,AE4,AG4,AI4,AK4,AM4,AO4,AQ4,AS4,AU4,AW4),{1,2,3,4,5,6,7,8,9,10,11,12,13,14,15,16}))</f>
        <v>1446</v>
      </c>
      <c r="BA4" s="6">
        <f t="shared" ref="BA4:BA5" si="1">SUM(D4,F4,H4,J4,L4,N4,P4,R4,T4,V4,X4,Z4,AB4,AD4,AF4,AH4,AJ4,AL4,AN4,AP4,AR4,AT4,AV4,AX4)</f>
        <v>24</v>
      </c>
    </row>
    <row r="5" spans="1:53" ht="15" customHeight="1" x14ac:dyDescent="0.25">
      <c r="A5" s="1" t="s">
        <v>63</v>
      </c>
      <c r="B5" s="1" t="s">
        <v>13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245</v>
      </c>
      <c r="L5" s="1">
        <v>9</v>
      </c>
      <c r="M5" s="1">
        <v>237</v>
      </c>
      <c r="N5" s="1">
        <v>3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9">
        <f t="shared" si="0"/>
        <v>241</v>
      </c>
      <c r="AZ5" s="4">
        <f>SUM(LARGE((C5,E5,G5,I5,K5,M5,O5,Q5,S5,U5,W5,Y5,AA5,AC5,AE5,AG5,AI5,AK5,AM5,AO5,AQ5,AS5,AU5,AW5),{1,2,3,4,5,6,7,8,9,10,11,12,13,14,15,16}))</f>
        <v>482</v>
      </c>
      <c r="BA5" s="6">
        <f t="shared" si="1"/>
        <v>12</v>
      </c>
    </row>
    <row r="6" spans="1:53" ht="15" customHeight="1" x14ac:dyDescent="0.25">
      <c r="A6" s="1" t="s">
        <v>41</v>
      </c>
      <c r="B6" s="1" t="s">
        <v>13</v>
      </c>
      <c r="C6" s="1">
        <v>245</v>
      </c>
      <c r="D6" s="1">
        <v>2</v>
      </c>
      <c r="E6" s="1">
        <v>242</v>
      </c>
      <c r="F6" s="1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9">
        <f>SUM(C6,E6,G6,I6,K6,M6,O6,Q6,S6,U6,W6,Y6,AA6,AC6,AE6,AG6,AI6,AK6,AM6,AO6,AQ6,AS6,AU6,AW6)/COUNTIF(C6:AX6,"&gt;50")</f>
        <v>243.5</v>
      </c>
      <c r="AZ6" s="4">
        <f>SUM(LARGE((C6,E6,G6,I6,K6,M6,O6,Q6,S6,U6,W6,Y6,AA6,AC6,AE6,AG6,AI6,AK6,AM6,AO6,AQ6,AS6,AU6,AW6),{1,2,3,4,5,6,7,8,9,10,11,12,13,14,15,16}))</f>
        <v>487</v>
      </c>
      <c r="BA6" s="7" t="s">
        <v>16</v>
      </c>
    </row>
    <row r="7" spans="1:53" ht="15" customHeight="1" x14ac:dyDescent="0.25">
      <c r="A7" s="1" t="s">
        <v>39</v>
      </c>
      <c r="B7" s="1" t="s">
        <v>13</v>
      </c>
      <c r="C7" s="1">
        <v>242</v>
      </c>
      <c r="D7" s="1">
        <v>4</v>
      </c>
      <c r="E7" s="1">
        <v>241</v>
      </c>
      <c r="F7" s="1">
        <v>5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9">
        <f t="shared" si="0"/>
        <v>241.5</v>
      </c>
      <c r="AZ7" s="4">
        <f>SUM(LARGE((C7,E7,G7,I7,K7,M7,O7,Q7,S7,U7,W7,Y7,AA7,AC7,AE7,AG7,AI7,AK7,AM7,AO7,AQ7,AS7,AU7,AW7),{1,2,3,4,5,6,7,8,9,10,11,12,13,14,15,16}))</f>
        <v>483</v>
      </c>
      <c r="BA7" s="6">
        <f>SUM(D7,F7,H7,J7,L7,N7,P7,R7,T7,V7,X7,Z7,AB7,AD7,AF7,AH7,AJ7,AL7,AN7,AP7,AR7,AT7,AV7,AX7)</f>
        <v>9</v>
      </c>
    </row>
    <row r="8" spans="1:53" ht="15" customHeight="1" x14ac:dyDescent="0.25">
      <c r="A8" s="1" t="s">
        <v>42</v>
      </c>
      <c r="B8" s="1" t="s">
        <v>13</v>
      </c>
      <c r="C8" s="1">
        <v>239</v>
      </c>
      <c r="D8" s="1">
        <v>2</v>
      </c>
      <c r="E8" s="1">
        <v>244</v>
      </c>
      <c r="F8" s="1">
        <v>5</v>
      </c>
      <c r="G8" s="1">
        <v>239</v>
      </c>
      <c r="H8" s="1">
        <v>4</v>
      </c>
      <c r="I8" s="1">
        <v>235</v>
      </c>
      <c r="J8" s="1">
        <v>5</v>
      </c>
      <c r="K8" s="1">
        <v>235</v>
      </c>
      <c r="L8" s="1">
        <v>2</v>
      </c>
      <c r="M8" s="1">
        <v>245</v>
      </c>
      <c r="N8" s="1">
        <v>5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9">
        <f>SUM(C8,E8,G8,I8,K8,M8,O8,Q8,S8,U8,W8,Y8,AA8,AC8,AE8,AG8,AI8,AK8,AM8,AO8,AQ8,AS8,AU8,AW8)/COUNTIF(C8:AX8,"&gt;50")</f>
        <v>239.5</v>
      </c>
      <c r="AZ8" s="4">
        <f>SUM(LARGE((C8,E8,G8,I8,K8,M8,O8,Q8,S8,U8,W8,Y8,AA8,AC8,AE8,AG8,AI8,AK8,AM8,AO8,AQ8,AS8,AU8,AW8),{1,2,3,4,5,6,7,8,9,10,11,12,13,14,15,16}))</f>
        <v>1437</v>
      </c>
      <c r="BA8" s="7" t="s">
        <v>16</v>
      </c>
    </row>
    <row r="9" spans="1:53" ht="15" customHeight="1" x14ac:dyDescent="0.25">
      <c r="A9" s="1" t="s">
        <v>19</v>
      </c>
      <c r="B9" s="1" t="s">
        <v>13</v>
      </c>
      <c r="C9" s="1">
        <v>235</v>
      </c>
      <c r="D9" s="1">
        <v>3</v>
      </c>
      <c r="E9" s="1">
        <v>240</v>
      </c>
      <c r="F9" s="1">
        <v>4</v>
      </c>
      <c r="G9" s="1">
        <v>228</v>
      </c>
      <c r="H9" s="1">
        <v>1</v>
      </c>
      <c r="I9" s="1">
        <v>235</v>
      </c>
      <c r="J9" s="1">
        <v>1</v>
      </c>
      <c r="K9" s="1">
        <v>235</v>
      </c>
      <c r="L9" s="1">
        <v>3</v>
      </c>
      <c r="M9" s="1">
        <v>233</v>
      </c>
      <c r="N9" s="1">
        <v>4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9">
        <f t="shared" si="0"/>
        <v>234.33333333333334</v>
      </c>
      <c r="AZ9" s="4">
        <f>SUM(LARGE((C9,E9,G9,I9,K9,M9,O9,Q9,S9,U9,W9,Y9,AA9,AC9,AE9,AG9,AI9,AK9,AM9,AO9,AQ9,AS9,AU9,AW9),{1,2,3,4,5,6,7,8,9,10,11,12,13,14,15,16}))</f>
        <v>1406</v>
      </c>
      <c r="BA9" s="6">
        <f t="shared" ref="BA9" si="2">SUM(D9,F9,H9,J9,L9,N9,P9,R9,T9,V9,X9,Z9,AB9,AD9,AF9,AH9,AJ9,AL9,AN9,AP9,AR9,AT9,AV9,AX9)</f>
        <v>16</v>
      </c>
    </row>
    <row r="10" spans="1:53" ht="15" customHeight="1" x14ac:dyDescent="0.25">
      <c r="A10" s="1" t="s">
        <v>21</v>
      </c>
      <c r="B10" s="1" t="s">
        <v>13</v>
      </c>
      <c r="C10" s="1">
        <v>240</v>
      </c>
      <c r="D10" s="1">
        <v>3</v>
      </c>
      <c r="E10" s="1">
        <v>239</v>
      </c>
      <c r="F10" s="1">
        <v>3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9">
        <f>SUM(C10,E10,G10,I10,K10,M10,O10,Q10,S10,U10,W10,Y10,AA10,AC10,AE10,AG10,AI10,AK10,AM10,AO10,AQ10,AS10,AU10,AW10)/COUNTIF(C10:AX10,"&gt;50")</f>
        <v>239.5</v>
      </c>
      <c r="AZ10" s="4">
        <f>SUM(LARGE((C10,E10,G10,I10,K10,M10,O10,Q10,S10,U10,W10,Y10,AA10,AC10,AE10,AG10,AI10,AK10,AM10,AO10,AQ10,AS10,AU10,AW10),{1,2,3,4,5,6,7,8,9,10,11,12,13,14,15,16}))</f>
        <v>479</v>
      </c>
      <c r="BA10" s="7" t="s">
        <v>16</v>
      </c>
    </row>
    <row r="11" spans="1:53" ht="15" customHeight="1" x14ac:dyDescent="0.25">
      <c r="A11" s="1" t="s">
        <v>5</v>
      </c>
      <c r="B11" s="1" t="s">
        <v>13</v>
      </c>
      <c r="C11" s="1">
        <v>245</v>
      </c>
      <c r="D11" s="1">
        <v>4</v>
      </c>
      <c r="E11" s="1">
        <v>244</v>
      </c>
      <c r="F11" s="1">
        <v>8</v>
      </c>
      <c r="G11" s="1">
        <v>240</v>
      </c>
      <c r="H11" s="1">
        <v>5</v>
      </c>
      <c r="I11" s="1">
        <v>243</v>
      </c>
      <c r="J11" s="1">
        <v>2</v>
      </c>
      <c r="K11" s="1">
        <v>246</v>
      </c>
      <c r="L11" s="1">
        <v>9</v>
      </c>
      <c r="M11" s="1">
        <v>245</v>
      </c>
      <c r="N11" s="1">
        <v>6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9">
        <f>SUM(C11,E11,G11,I11,K11,M11,O11,Q11,S11,U11,W11,Y11,AA11,AC11,AE11,AG11,AI11,AK11,AM11,AO11,AQ11,AS11,AU11,AW11)/COUNTIF(C11:AX11,"&gt;50")</f>
        <v>243.83333333333334</v>
      </c>
      <c r="AZ11" s="4">
        <f>SUM(LARGE((C11,E11,G11,I11,K11,M11,O11,Q11,S11,U11,W11,Y11,AA11,AC11,AE11,AG11,AI11,AK11,AM11,AO11,AQ11,AS11,AU11,AW11),{1,2,3,4,5,6,7,8,9,10,11,12,13,14,15,16}))</f>
        <v>1463</v>
      </c>
      <c r="BA11" s="6">
        <f>SUM(D11,F11,H11,J11,L11,N11,P11,R11,T11,V11,X11,Z11,AB11,AD11,AF11,AH11,AJ11,AL11,AN11,AP11,AR11,AT11,AV11,AX11)</f>
        <v>34</v>
      </c>
    </row>
    <row r="12" spans="1:53" ht="15" customHeight="1" x14ac:dyDescent="0.25">
      <c r="A12" s="1"/>
      <c r="B12" s="1" t="s">
        <v>13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9"/>
      <c r="AZ12" s="4">
        <f>SUM(LARGE((C12,E12,G12,I12,K12,M12,O12,Q12,S12,U12,W12,Y12,AA12,AC12,AE12,AG12,AI12,AK12,AM12,AO12,AQ12,AS12,AU12,AW12),{1,2,3,4,5,6,7,8,9,10,11,12,13,14,15,16}))</f>
        <v>0</v>
      </c>
      <c r="BA12" s="6">
        <f t="shared" ref="BA12:BA16" si="3">SUM(D12,F12,H12,J12,L12,N12,P12,R12,T12,V12,X12,Z12,AB12,AD12,AF12,AH12,AJ12,AL12,AN12,AP12,AR12,AT12,AV12,AX12)</f>
        <v>0</v>
      </c>
    </row>
    <row r="13" spans="1:53" ht="15" customHeight="1" x14ac:dyDescent="0.25">
      <c r="A13" s="1"/>
      <c r="B13" s="1" t="s">
        <v>13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9"/>
      <c r="AZ13" s="4">
        <f>SUM(LARGE((C13,E13,G13,I13,K13,M13,O13,Q13,S13,U13,W13,Y13,AA13,AC13,AE13,AG13,AI13,AK13,AM13,AO13,AQ13,AS13,AU13,AW13),{1,2,3,4,5,6,7,8,9,10,11,12,13,14,15,16}))</f>
        <v>0</v>
      </c>
      <c r="BA13" s="6">
        <f t="shared" si="3"/>
        <v>0</v>
      </c>
    </row>
    <row r="14" spans="1:53" ht="15" customHeight="1" x14ac:dyDescent="0.25">
      <c r="A14" s="1"/>
      <c r="B14" s="1" t="s">
        <v>13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9"/>
      <c r="AZ14" s="4">
        <f>SUM(LARGE((C14,E14,G14,I14,K14,M14,O14,Q14,S14,U14,W14,Y14,AA14,AC14,AE14,AG14,AI14,AK14,AM14,AO14,AQ14,AS14,AU14,AW14),{1,2,3,4,5,6,7,8,9,10,11,12,13,14,15,16}))</f>
        <v>0</v>
      </c>
      <c r="BA14" s="6">
        <f t="shared" si="3"/>
        <v>0</v>
      </c>
    </row>
    <row r="15" spans="1:53" ht="15" customHeight="1" x14ac:dyDescent="0.25">
      <c r="A15" s="1"/>
      <c r="B15" s="1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9"/>
      <c r="AZ15" s="4">
        <f>SUM(LARGE((C15,E15,G15,I15,K15,M15,O15,Q15,S15,U15,W15,Y15,AA15,AC15,AE15,AG15,AI15,AK15,AM15,AO15,AQ15,AS15,AU15,AW15),{1,2,3,4,5,6,7,8,9,10,11,12,13,14,15,16}))</f>
        <v>0</v>
      </c>
      <c r="BA15" s="6">
        <f t="shared" si="3"/>
        <v>0</v>
      </c>
    </row>
    <row r="16" spans="1:53" ht="15" customHeight="1" x14ac:dyDescent="0.25">
      <c r="A16" s="1"/>
      <c r="B16" s="1" t="s">
        <v>13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9"/>
      <c r="AZ16" s="4">
        <f>SUM(LARGE((C16,E16,G16,I16,K16,M16,O16,Q16,S16,U16,W16,Y16,AA16,AC16,AE16,AG16,AI16,AK16,AM16,AO16,AQ16,AS16,AU16,AW16),{1,2,3,4,5,6,7,8,9,10,11,12,13,14,15,16}))</f>
        <v>0</v>
      </c>
      <c r="BA16" s="6">
        <f t="shared" si="3"/>
        <v>0</v>
      </c>
    </row>
    <row r="17" spans="1:53" ht="15" customHeight="1" x14ac:dyDescent="0.25">
      <c r="AW17" s="1"/>
      <c r="AX17" s="1"/>
      <c r="AY17" s="9"/>
    </row>
    <row r="18" spans="1:53" ht="15" customHeight="1" x14ac:dyDescent="0.25">
      <c r="AW18" s="1"/>
      <c r="AX18" s="1"/>
      <c r="AY18" s="9"/>
    </row>
    <row r="19" spans="1:53" ht="15" customHeight="1" x14ac:dyDescent="0.25">
      <c r="A19" s="1" t="s">
        <v>23</v>
      </c>
      <c r="B19" s="1" t="s">
        <v>15</v>
      </c>
      <c r="C19" s="1">
        <v>239</v>
      </c>
      <c r="D19" s="1">
        <v>4</v>
      </c>
      <c r="E19" s="1">
        <v>228</v>
      </c>
      <c r="F19" s="1">
        <v>4</v>
      </c>
      <c r="G19" s="1">
        <v>238</v>
      </c>
      <c r="H19" s="1">
        <v>4</v>
      </c>
      <c r="I19" s="1">
        <v>232</v>
      </c>
      <c r="J19" s="1">
        <v>1</v>
      </c>
      <c r="K19" s="1">
        <v>245</v>
      </c>
      <c r="L19" s="1">
        <v>4</v>
      </c>
      <c r="M19" s="1">
        <v>242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9">
        <f t="shared" si="0"/>
        <v>237.33333333333334</v>
      </c>
      <c r="AZ19" s="4" t="s">
        <v>16</v>
      </c>
      <c r="BA19" s="7" t="s">
        <v>16</v>
      </c>
    </row>
    <row r="20" spans="1:53" ht="15" customHeight="1" x14ac:dyDescent="0.25">
      <c r="A20" s="1" t="s">
        <v>20</v>
      </c>
      <c r="B20" s="1" t="s">
        <v>15</v>
      </c>
      <c r="C20" s="1">
        <v>240</v>
      </c>
      <c r="D20" s="1">
        <v>2</v>
      </c>
      <c r="E20" s="1">
        <v>228</v>
      </c>
      <c r="F20" s="1">
        <v>1</v>
      </c>
      <c r="G20" s="1">
        <v>234</v>
      </c>
      <c r="H20" s="1">
        <v>2</v>
      </c>
      <c r="I20" s="1">
        <v>221</v>
      </c>
      <c r="J20" s="1">
        <v>1</v>
      </c>
      <c r="K20" s="1">
        <v>226</v>
      </c>
      <c r="L20" s="1">
        <v>4</v>
      </c>
      <c r="M20" s="1">
        <v>230</v>
      </c>
      <c r="N20" s="1">
        <v>4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9">
        <f>SUM(C20,E20,G20,I20,K20,M20,O20,Q20,S20,U20,W20,Y20,AA20,AC20,AE20,AG20,AI20,AK20,AM20,AO20,AQ20,AS20,AU20,AW20)/COUNTIF(C20:AX20,"&gt;50")</f>
        <v>229.83333333333334</v>
      </c>
      <c r="AZ20" s="4" t="s">
        <v>16</v>
      </c>
      <c r="BA20" s="7" t="s">
        <v>16</v>
      </c>
    </row>
    <row r="21" spans="1:53" ht="15" customHeight="1" x14ac:dyDescent="0.25">
      <c r="A21" s="1" t="s">
        <v>25</v>
      </c>
      <c r="B21" s="1" t="s">
        <v>15</v>
      </c>
      <c r="C21" s="1">
        <v>230</v>
      </c>
      <c r="D21" s="1">
        <v>2</v>
      </c>
      <c r="E21" s="1">
        <v>229</v>
      </c>
      <c r="F21" s="1">
        <v>1</v>
      </c>
      <c r="G21" s="1">
        <v>229</v>
      </c>
      <c r="H21" s="1">
        <v>0</v>
      </c>
      <c r="I21" s="1">
        <v>214</v>
      </c>
      <c r="J21" s="1">
        <v>0</v>
      </c>
      <c r="K21" s="1">
        <v>224</v>
      </c>
      <c r="L21" s="1">
        <v>2</v>
      </c>
      <c r="M21" s="1">
        <v>235</v>
      </c>
      <c r="N21" s="1">
        <v>3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9">
        <f t="shared" si="0"/>
        <v>226.83333333333334</v>
      </c>
      <c r="AZ21" s="4" t="s">
        <v>16</v>
      </c>
      <c r="BA21" s="7" t="s">
        <v>16</v>
      </c>
    </row>
    <row r="22" spans="1:53" ht="15" customHeight="1" x14ac:dyDescent="0.25">
      <c r="A22" s="1" t="s">
        <v>56</v>
      </c>
      <c r="B22" s="1" t="s">
        <v>15</v>
      </c>
      <c r="C22" s="1">
        <v>0</v>
      </c>
      <c r="D22" s="1">
        <v>0</v>
      </c>
      <c r="E22" s="1">
        <v>0</v>
      </c>
      <c r="F22" s="1">
        <v>0</v>
      </c>
      <c r="G22" s="1">
        <v>216</v>
      </c>
      <c r="H22" s="1">
        <v>0</v>
      </c>
      <c r="I22" s="1">
        <v>220</v>
      </c>
      <c r="J22" s="1">
        <v>1</v>
      </c>
      <c r="K22" s="1">
        <v>225</v>
      </c>
      <c r="L22" s="1">
        <v>0</v>
      </c>
      <c r="M22" s="1">
        <v>218</v>
      </c>
      <c r="N22" s="1">
        <v>1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9">
        <f t="shared" si="0"/>
        <v>219.75</v>
      </c>
      <c r="AZ22" s="4" t="s">
        <v>16</v>
      </c>
      <c r="BA22" s="7" t="s">
        <v>16</v>
      </c>
    </row>
    <row r="23" spans="1:53" ht="15" customHeight="1" x14ac:dyDescent="0.25">
      <c r="A23" s="1" t="s">
        <v>57</v>
      </c>
      <c r="B23" s="1" t="s">
        <v>15</v>
      </c>
      <c r="C23" s="1">
        <v>0</v>
      </c>
      <c r="D23" s="1">
        <v>0</v>
      </c>
      <c r="E23" s="1">
        <v>0</v>
      </c>
      <c r="F23" s="1">
        <v>0</v>
      </c>
      <c r="G23" s="1">
        <v>236</v>
      </c>
      <c r="H23" s="1">
        <v>4</v>
      </c>
      <c r="I23" s="1">
        <v>242</v>
      </c>
      <c r="J23" s="1">
        <v>3</v>
      </c>
      <c r="K23" s="1">
        <v>247</v>
      </c>
      <c r="L23" s="1">
        <v>6</v>
      </c>
      <c r="M23" s="1">
        <v>242</v>
      </c>
      <c r="N23" s="1">
        <v>4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9">
        <f t="shared" si="0"/>
        <v>241.75</v>
      </c>
      <c r="AZ23" s="4" t="s">
        <v>16</v>
      </c>
      <c r="BA23" s="7" t="s">
        <v>16</v>
      </c>
    </row>
    <row r="24" spans="1:53" ht="15" customHeight="1" x14ac:dyDescent="0.25">
      <c r="A24" s="1" t="s">
        <v>8</v>
      </c>
      <c r="B24" s="1" t="s">
        <v>15</v>
      </c>
      <c r="C24" s="1">
        <v>236</v>
      </c>
      <c r="D24" s="1">
        <v>2</v>
      </c>
      <c r="E24" s="1">
        <v>237</v>
      </c>
      <c r="F24" s="1">
        <v>5</v>
      </c>
      <c r="G24" s="1">
        <v>0</v>
      </c>
      <c r="H24" s="1">
        <v>0</v>
      </c>
      <c r="I24" s="1">
        <v>0</v>
      </c>
      <c r="J24" s="1">
        <v>0</v>
      </c>
      <c r="K24" s="1">
        <v>237</v>
      </c>
      <c r="L24" s="1">
        <v>3</v>
      </c>
      <c r="M24" s="1">
        <v>230</v>
      </c>
      <c r="N24" s="1">
        <v>3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9">
        <f t="shared" si="0"/>
        <v>235</v>
      </c>
      <c r="AZ24" s="4" t="s">
        <v>16</v>
      </c>
      <c r="BA24" s="6">
        <f>SUM(D24,F24,H24,J24,L24,N24,P24,R24,T24,V24,X24,Z24,AB24,AD24,AF24,AH24,AJ24,AL24,AN24,AP24,AR24,AT24,AV24,AX24)</f>
        <v>13</v>
      </c>
    </row>
    <row r="25" spans="1:53" ht="15" customHeight="1" x14ac:dyDescent="0.25">
      <c r="A25" s="1" t="s">
        <v>52</v>
      </c>
      <c r="B25" s="1" t="s">
        <v>15</v>
      </c>
      <c r="C25" s="1">
        <v>0</v>
      </c>
      <c r="D25" s="1">
        <v>0</v>
      </c>
      <c r="E25" s="1">
        <v>0</v>
      </c>
      <c r="F25" s="1">
        <v>0</v>
      </c>
      <c r="G25" s="1">
        <v>225</v>
      </c>
      <c r="H25" s="1">
        <v>3</v>
      </c>
      <c r="I25" s="1">
        <v>223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9">
        <f t="shared" si="0"/>
        <v>224</v>
      </c>
      <c r="AZ25" s="4" t="s">
        <v>16</v>
      </c>
      <c r="BA25" s="7" t="s">
        <v>16</v>
      </c>
    </row>
    <row r="26" spans="1:53" ht="15" customHeight="1" x14ac:dyDescent="0.25">
      <c r="A26" s="1" t="s">
        <v>40</v>
      </c>
      <c r="B26" s="1" t="s">
        <v>15</v>
      </c>
      <c r="C26" s="1">
        <v>218</v>
      </c>
      <c r="D26" s="1">
        <v>1</v>
      </c>
      <c r="E26" s="1">
        <v>228</v>
      </c>
      <c r="F26" s="1">
        <v>2</v>
      </c>
      <c r="G26" s="1">
        <v>0</v>
      </c>
      <c r="H26" s="1">
        <v>0</v>
      </c>
      <c r="I26" s="1">
        <v>0</v>
      </c>
      <c r="J26" s="1">
        <v>0</v>
      </c>
      <c r="K26" s="1">
        <v>211</v>
      </c>
      <c r="L26" s="1">
        <v>0</v>
      </c>
      <c r="M26" s="1">
        <v>218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9">
        <f t="shared" si="0"/>
        <v>218.75</v>
      </c>
      <c r="AZ26" s="4" t="s">
        <v>16</v>
      </c>
      <c r="BA26" s="7" t="s">
        <v>16</v>
      </c>
    </row>
    <row r="27" spans="1:53" ht="15" customHeight="1" x14ac:dyDescent="0.25">
      <c r="A27" s="1" t="s">
        <v>65</v>
      </c>
      <c r="B27" s="1" t="s">
        <v>15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237</v>
      </c>
      <c r="L27" s="1">
        <v>5</v>
      </c>
      <c r="M27" s="1">
        <v>223</v>
      </c>
      <c r="N27" s="1">
        <v>1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9">
        <f t="shared" si="0"/>
        <v>230</v>
      </c>
      <c r="AZ27" s="4" t="s">
        <v>16</v>
      </c>
      <c r="BA27" s="7" t="s">
        <v>16</v>
      </c>
    </row>
    <row r="28" spans="1:53" ht="15" customHeight="1" x14ac:dyDescent="0.25">
      <c r="A28" s="1" t="s">
        <v>11</v>
      </c>
      <c r="B28" s="1" t="s">
        <v>15</v>
      </c>
      <c r="C28" s="1">
        <v>233</v>
      </c>
      <c r="D28" s="1">
        <v>3</v>
      </c>
      <c r="E28" s="1">
        <v>240</v>
      </c>
      <c r="F28" s="1">
        <v>4</v>
      </c>
      <c r="G28" s="1">
        <v>230</v>
      </c>
      <c r="H28" s="1">
        <v>2</v>
      </c>
      <c r="I28" s="1">
        <v>230</v>
      </c>
      <c r="J28" s="1">
        <v>3</v>
      </c>
      <c r="K28" s="1">
        <v>233</v>
      </c>
      <c r="L28" s="1">
        <v>4</v>
      </c>
      <c r="M28" s="1">
        <v>235</v>
      </c>
      <c r="N28" s="1">
        <v>2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9">
        <f t="shared" si="0"/>
        <v>233.5</v>
      </c>
      <c r="AZ28" s="4" t="s">
        <v>16</v>
      </c>
      <c r="BA28" s="7" t="s">
        <v>16</v>
      </c>
    </row>
    <row r="29" spans="1:53" ht="15" customHeight="1" x14ac:dyDescent="0.25">
      <c r="A29" s="1" t="s">
        <v>54</v>
      </c>
      <c r="B29" s="1" t="s">
        <v>15</v>
      </c>
      <c r="C29" s="1">
        <v>0</v>
      </c>
      <c r="D29" s="1">
        <v>0</v>
      </c>
      <c r="E29" s="1">
        <v>0</v>
      </c>
      <c r="F29" s="1">
        <v>0</v>
      </c>
      <c r="G29" s="1">
        <v>233</v>
      </c>
      <c r="H29" s="1">
        <v>4</v>
      </c>
      <c r="I29" s="1">
        <v>222</v>
      </c>
      <c r="J29" s="1">
        <v>0</v>
      </c>
      <c r="K29" s="1">
        <v>218</v>
      </c>
      <c r="L29" s="1">
        <v>0</v>
      </c>
      <c r="M29" s="1">
        <v>232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9">
        <f t="shared" si="0"/>
        <v>226.25</v>
      </c>
      <c r="AZ29" s="4" t="s">
        <v>16</v>
      </c>
      <c r="BA29" s="7" t="s">
        <v>16</v>
      </c>
    </row>
    <row r="30" spans="1:53" ht="15" customHeight="1" x14ac:dyDescent="0.25">
      <c r="A30" s="1" t="s">
        <v>51</v>
      </c>
      <c r="B30" s="1" t="s">
        <v>15</v>
      </c>
      <c r="C30" s="1">
        <v>0</v>
      </c>
      <c r="D30" s="1">
        <v>0</v>
      </c>
      <c r="E30" s="1">
        <v>0</v>
      </c>
      <c r="F30" s="1">
        <v>0</v>
      </c>
      <c r="G30" s="1">
        <v>237</v>
      </c>
      <c r="H30" s="1">
        <v>2</v>
      </c>
      <c r="I30" s="1">
        <v>231</v>
      </c>
      <c r="J30" s="1">
        <v>6</v>
      </c>
      <c r="K30" s="1">
        <v>239</v>
      </c>
      <c r="L30" s="1">
        <v>3</v>
      </c>
      <c r="M30" s="1">
        <v>243</v>
      </c>
      <c r="N30" s="1">
        <v>8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9">
        <f t="shared" si="0"/>
        <v>237.5</v>
      </c>
      <c r="AZ30" s="4" t="s">
        <v>16</v>
      </c>
      <c r="BA30" s="7" t="s">
        <v>16</v>
      </c>
    </row>
    <row r="31" spans="1:53" ht="15" customHeight="1" x14ac:dyDescent="0.25">
      <c r="A31" s="1" t="s">
        <v>43</v>
      </c>
      <c r="B31" s="1" t="s">
        <v>15</v>
      </c>
      <c r="C31" s="1">
        <v>242</v>
      </c>
      <c r="D31" s="1">
        <v>8</v>
      </c>
      <c r="E31" s="1">
        <v>238</v>
      </c>
      <c r="F31" s="1">
        <v>7</v>
      </c>
      <c r="G31" s="1">
        <v>233</v>
      </c>
      <c r="H31" s="1">
        <v>2</v>
      </c>
      <c r="I31" s="1">
        <v>242</v>
      </c>
      <c r="J31" s="1">
        <v>2</v>
      </c>
      <c r="K31" s="1">
        <v>233</v>
      </c>
      <c r="L31" s="1">
        <v>0</v>
      </c>
      <c r="M31" s="1">
        <v>230</v>
      </c>
      <c r="N31" s="1">
        <v>2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9">
        <f t="shared" si="0"/>
        <v>236.33333333333334</v>
      </c>
      <c r="AZ31" s="4" t="s">
        <v>16</v>
      </c>
      <c r="BA31" s="7" t="s">
        <v>16</v>
      </c>
    </row>
    <row r="32" spans="1:53" ht="15" customHeight="1" x14ac:dyDescent="0.25">
      <c r="A32" s="1" t="s">
        <v>58</v>
      </c>
      <c r="B32" s="1" t="s">
        <v>15</v>
      </c>
      <c r="C32" s="1">
        <v>0</v>
      </c>
      <c r="D32" s="1">
        <v>0</v>
      </c>
      <c r="E32" s="1">
        <v>0</v>
      </c>
      <c r="F32" s="1">
        <v>0</v>
      </c>
      <c r="G32" s="1">
        <v>231</v>
      </c>
      <c r="H32" s="1">
        <v>3</v>
      </c>
      <c r="I32" s="1">
        <v>231</v>
      </c>
      <c r="J32" s="1">
        <v>3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9">
        <f t="shared" si="0"/>
        <v>231</v>
      </c>
      <c r="AZ32" s="4" t="s">
        <v>16</v>
      </c>
      <c r="BA32" s="7" t="s">
        <v>16</v>
      </c>
    </row>
    <row r="33" spans="1:53" ht="15" customHeight="1" x14ac:dyDescent="0.25">
      <c r="A33" s="1" t="s">
        <v>59</v>
      </c>
      <c r="B33" s="1" t="s">
        <v>15</v>
      </c>
      <c r="C33" s="1">
        <v>0</v>
      </c>
      <c r="D33" s="1">
        <v>0</v>
      </c>
      <c r="E33" s="1">
        <v>0</v>
      </c>
      <c r="F33" s="1">
        <v>0</v>
      </c>
      <c r="G33" s="1">
        <v>227</v>
      </c>
      <c r="H33" s="1">
        <v>3</v>
      </c>
      <c r="I33" s="1">
        <v>231</v>
      </c>
      <c r="J33" s="1">
        <v>1</v>
      </c>
      <c r="K33" s="1">
        <v>227</v>
      </c>
      <c r="L33" s="1">
        <v>1</v>
      </c>
      <c r="M33" s="1">
        <v>233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9">
        <f t="shared" si="0"/>
        <v>229.5</v>
      </c>
      <c r="AZ33" s="4" t="s">
        <v>16</v>
      </c>
      <c r="BA33" s="7" t="s">
        <v>16</v>
      </c>
    </row>
    <row r="34" spans="1:53" ht="15" customHeight="1" x14ac:dyDescent="0.25">
      <c r="A34" s="1" t="s">
        <v>50</v>
      </c>
      <c r="B34" s="1" t="s">
        <v>15</v>
      </c>
      <c r="C34" s="1">
        <v>238</v>
      </c>
      <c r="D34" s="1">
        <v>1</v>
      </c>
      <c r="E34" s="1">
        <v>231</v>
      </c>
      <c r="F34" s="1">
        <v>3</v>
      </c>
      <c r="G34" s="1">
        <v>223</v>
      </c>
      <c r="H34" s="1">
        <v>4</v>
      </c>
      <c r="I34" s="1">
        <v>225</v>
      </c>
      <c r="J34" s="1">
        <v>0</v>
      </c>
      <c r="K34" s="1">
        <v>226</v>
      </c>
      <c r="L34" s="1">
        <v>2</v>
      </c>
      <c r="M34" s="1">
        <v>233</v>
      </c>
      <c r="N34" s="1">
        <v>3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9">
        <f t="shared" si="0"/>
        <v>229.33333333333334</v>
      </c>
      <c r="AZ34" s="4" t="s">
        <v>16</v>
      </c>
      <c r="BA34" s="6">
        <f t="shared" ref="BA34" si="4">SUM(D34,F34,H34,J34,L34,N34,P34,R34,T34,V34,X34,Z34,AB34,AD34,AF34,AH34,AJ34,AL34,AN34,AP34,AR34,AT34,AV34,AX34)</f>
        <v>13</v>
      </c>
    </row>
    <row r="35" spans="1:53" ht="15" customHeight="1" x14ac:dyDescent="0.25">
      <c r="A35" s="1" t="s">
        <v>53</v>
      </c>
      <c r="B35" s="1" t="s">
        <v>15</v>
      </c>
      <c r="C35" s="1">
        <v>239</v>
      </c>
      <c r="D35" s="1">
        <v>4</v>
      </c>
      <c r="E35" s="1">
        <v>234</v>
      </c>
      <c r="F35" s="1">
        <v>1</v>
      </c>
      <c r="G35" s="1">
        <v>237</v>
      </c>
      <c r="H35" s="1">
        <v>2</v>
      </c>
      <c r="I35" s="1">
        <v>236</v>
      </c>
      <c r="J35" s="1">
        <v>5</v>
      </c>
      <c r="K35" s="1">
        <v>245</v>
      </c>
      <c r="L35" s="1">
        <v>5</v>
      </c>
      <c r="M35" s="1">
        <v>242</v>
      </c>
      <c r="N35" s="1">
        <v>2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9">
        <f t="shared" si="0"/>
        <v>238.83333333333334</v>
      </c>
      <c r="AZ35" s="4" t="s">
        <v>16</v>
      </c>
      <c r="BA35" s="7" t="s">
        <v>16</v>
      </c>
    </row>
    <row r="36" spans="1:53" ht="15" customHeight="1" x14ac:dyDescent="0.25">
      <c r="A36" s="1" t="s">
        <v>18</v>
      </c>
      <c r="B36" s="1" t="s">
        <v>15</v>
      </c>
      <c r="C36" s="1">
        <v>238</v>
      </c>
      <c r="D36" s="1">
        <v>2</v>
      </c>
      <c r="E36" s="1">
        <v>237</v>
      </c>
      <c r="F36" s="1">
        <v>6</v>
      </c>
      <c r="G36" s="1">
        <v>241</v>
      </c>
      <c r="H36" s="1">
        <v>1</v>
      </c>
      <c r="I36" s="1">
        <v>235</v>
      </c>
      <c r="J36" s="1">
        <v>2</v>
      </c>
      <c r="K36" s="1">
        <v>243</v>
      </c>
      <c r="L36" s="1">
        <v>2</v>
      </c>
      <c r="M36" s="1">
        <v>242</v>
      </c>
      <c r="N36" s="1">
        <v>2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9">
        <f t="shared" si="0"/>
        <v>239.33333333333334</v>
      </c>
      <c r="AZ36" s="4" t="s">
        <v>16</v>
      </c>
      <c r="BA36" s="7" t="s">
        <v>16</v>
      </c>
    </row>
    <row r="37" spans="1:53" ht="15" customHeight="1" x14ac:dyDescent="0.25">
      <c r="A37" s="1"/>
      <c r="B37" s="1" t="s">
        <v>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9"/>
      <c r="AZ37" s="4" t="s">
        <v>16</v>
      </c>
      <c r="BA37" s="7" t="s">
        <v>16</v>
      </c>
    </row>
    <row r="38" spans="1:53" ht="15" customHeight="1" x14ac:dyDescent="0.25">
      <c r="A38" s="1"/>
      <c r="B38" s="1" t="s">
        <v>15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9"/>
      <c r="AZ38" s="4" t="s">
        <v>16</v>
      </c>
      <c r="BA38" s="7" t="s">
        <v>16</v>
      </c>
    </row>
    <row r="39" spans="1:53" ht="15" customHeight="1" x14ac:dyDescent="0.25">
      <c r="A39" s="1"/>
      <c r="B39" s="1" t="s">
        <v>15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9"/>
      <c r="AZ39" s="4" t="s">
        <v>16</v>
      </c>
      <c r="BA39" s="7" t="s">
        <v>16</v>
      </c>
    </row>
    <row r="40" spans="1:53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9"/>
      <c r="AZ40" s="4"/>
      <c r="BA40" s="7"/>
    </row>
    <row r="41" spans="1:53" ht="15" customHeight="1" x14ac:dyDescent="0.25">
      <c r="A41" t="s">
        <v>47</v>
      </c>
      <c r="B41" s="1" t="s">
        <v>14</v>
      </c>
      <c r="C41" s="1">
        <v>216</v>
      </c>
      <c r="D41" s="1">
        <v>0</v>
      </c>
      <c r="E41" s="1">
        <v>226</v>
      </c>
      <c r="F41" s="1">
        <v>0</v>
      </c>
      <c r="G41" s="1">
        <v>224</v>
      </c>
      <c r="H41" s="1">
        <v>2</v>
      </c>
      <c r="I41" s="1">
        <v>219</v>
      </c>
      <c r="J41" s="1">
        <v>2</v>
      </c>
      <c r="K41" s="1">
        <v>213</v>
      </c>
      <c r="L41" s="1">
        <v>0</v>
      </c>
      <c r="M41" s="1">
        <v>216</v>
      </c>
      <c r="N41" s="1">
        <v>2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9">
        <f>SUM(C41,E41,G41,I41,K41,M41,O41,Q41,S41,U41,W41,Y41,AA41,AC41,AE41,AG41,AI41,AK41,AM41,AO41,AQ41,AS41,AU41,AW41)/COUNTIF(C41:AX41,"&gt;50")</f>
        <v>219</v>
      </c>
      <c r="AZ41" s="4" t="s">
        <v>16</v>
      </c>
      <c r="BA41" s="7" t="s">
        <v>16</v>
      </c>
    </row>
    <row r="42" spans="1:53" ht="15" customHeight="1" x14ac:dyDescent="0.25">
      <c r="A42" s="1" t="s">
        <v>60</v>
      </c>
      <c r="B42" s="1" t="s">
        <v>14</v>
      </c>
      <c r="C42" s="1">
        <v>0</v>
      </c>
      <c r="D42" s="1">
        <v>0</v>
      </c>
      <c r="E42" s="1">
        <v>0</v>
      </c>
      <c r="F42" s="1">
        <v>0</v>
      </c>
      <c r="G42" s="1">
        <v>224</v>
      </c>
      <c r="H42" s="1">
        <v>1</v>
      </c>
      <c r="I42" s="1">
        <v>235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9">
        <f>SUM(C42,E42,G42,I42,K42,M42,O42,Q42,S42,U42,W42,Y42,AA42,AC42,AE42,AG42,AI42,AK42,AM42,AO42,AQ42,AS42,AU42,AW42)/COUNTIF(C42:AX42,"&gt;50")</f>
        <v>229.5</v>
      </c>
      <c r="AZ42" s="4" t="s">
        <v>16</v>
      </c>
      <c r="BA42" s="7" t="s">
        <v>16</v>
      </c>
    </row>
    <row r="43" spans="1:53" ht="15" customHeight="1" x14ac:dyDescent="0.25">
      <c r="A43" s="1" t="s">
        <v>61</v>
      </c>
      <c r="B43" s="1" t="s">
        <v>14</v>
      </c>
      <c r="C43" s="1">
        <v>0</v>
      </c>
      <c r="D43" s="1">
        <v>0</v>
      </c>
      <c r="E43" s="1">
        <v>0</v>
      </c>
      <c r="F43" s="1">
        <v>0</v>
      </c>
      <c r="G43" s="1">
        <v>207</v>
      </c>
      <c r="H43" s="1">
        <v>1</v>
      </c>
      <c r="I43" s="1">
        <v>215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9">
        <f t="shared" ref="AY43:AY48" si="5">SUM(C43,E43,G43,I43,K43,M43,O43,Q43,S43,U43,W43,Y43,AA43,AC43,AE43,AG43,AI43,AK43,AM43,AO43,AQ43,AS43,AU43,AW43)/COUNTIF(C43:AX43,"&gt;50")</f>
        <v>211</v>
      </c>
      <c r="AZ43" s="4" t="s">
        <v>16</v>
      </c>
      <c r="BA43" s="7" t="s">
        <v>16</v>
      </c>
    </row>
    <row r="44" spans="1:53" ht="15" customHeight="1" x14ac:dyDescent="0.25">
      <c r="A44" s="1" t="s">
        <v>64</v>
      </c>
      <c r="B44" s="1" t="s">
        <v>14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220</v>
      </c>
      <c r="L44" s="1">
        <v>0</v>
      </c>
      <c r="M44" s="1">
        <v>224</v>
      </c>
      <c r="N44" s="1">
        <v>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9">
        <f t="shared" si="5"/>
        <v>222</v>
      </c>
      <c r="AZ44" s="4" t="s">
        <v>16</v>
      </c>
      <c r="BA44" s="7" t="s">
        <v>16</v>
      </c>
    </row>
    <row r="45" spans="1:53" ht="15" customHeight="1" x14ac:dyDescent="0.25">
      <c r="A45" s="1" t="s">
        <v>24</v>
      </c>
      <c r="B45" s="1" t="s">
        <v>14</v>
      </c>
      <c r="C45" s="1">
        <v>209</v>
      </c>
      <c r="D45" s="1">
        <v>0</v>
      </c>
      <c r="E45" s="1">
        <v>217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230</v>
      </c>
      <c r="L45" s="1">
        <v>3</v>
      </c>
      <c r="M45" s="1">
        <v>228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9">
        <f t="shared" si="5"/>
        <v>221</v>
      </c>
      <c r="AZ45" s="4" t="s">
        <v>16</v>
      </c>
      <c r="BA45" s="7" t="s">
        <v>16</v>
      </c>
    </row>
    <row r="46" spans="1:53" ht="15" customHeight="1" x14ac:dyDescent="0.25">
      <c r="A46" s="1" t="s">
        <v>44</v>
      </c>
      <c r="B46" s="1" t="s">
        <v>14</v>
      </c>
      <c r="C46" s="1">
        <v>234</v>
      </c>
      <c r="D46" s="1">
        <v>4</v>
      </c>
      <c r="E46" s="1">
        <v>228</v>
      </c>
      <c r="F46" s="1">
        <v>2</v>
      </c>
      <c r="G46" s="1">
        <v>221</v>
      </c>
      <c r="H46" s="1">
        <v>1</v>
      </c>
      <c r="I46" s="1">
        <v>217</v>
      </c>
      <c r="J46" s="1">
        <v>2</v>
      </c>
      <c r="K46" s="1">
        <v>238</v>
      </c>
      <c r="L46" s="1">
        <v>1</v>
      </c>
      <c r="M46" s="1">
        <v>233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9">
        <f t="shared" si="5"/>
        <v>228.5</v>
      </c>
      <c r="AZ46" s="4" t="s">
        <v>16</v>
      </c>
      <c r="BA46" s="7" t="s">
        <v>16</v>
      </c>
    </row>
    <row r="47" spans="1:53" ht="15" customHeight="1" x14ac:dyDescent="0.25">
      <c r="A47" s="1" t="s">
        <v>45</v>
      </c>
      <c r="B47" s="1" t="s">
        <v>14</v>
      </c>
      <c r="C47" s="1">
        <v>220</v>
      </c>
      <c r="D47" s="1">
        <v>0</v>
      </c>
      <c r="E47" s="1">
        <v>230</v>
      </c>
      <c r="F47" s="1">
        <v>2</v>
      </c>
      <c r="G47" s="1">
        <v>225</v>
      </c>
      <c r="H47" s="1">
        <v>1</v>
      </c>
      <c r="I47" s="1">
        <v>232</v>
      </c>
      <c r="J47" s="1">
        <v>3</v>
      </c>
      <c r="K47" s="1">
        <v>217</v>
      </c>
      <c r="L47" s="1">
        <v>2</v>
      </c>
      <c r="M47" s="1">
        <v>229</v>
      </c>
      <c r="N47" s="1">
        <v>2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9">
        <f t="shared" si="5"/>
        <v>225.5</v>
      </c>
      <c r="AZ47" s="4" t="s">
        <v>16</v>
      </c>
      <c r="BA47" s="7" t="s">
        <v>16</v>
      </c>
    </row>
    <row r="48" spans="1:53" ht="15" customHeight="1" x14ac:dyDescent="0.25">
      <c r="A48" s="1" t="s">
        <v>46</v>
      </c>
      <c r="B48" s="1" t="s">
        <v>14</v>
      </c>
      <c r="C48" s="1">
        <v>226</v>
      </c>
      <c r="D48" s="1">
        <v>2</v>
      </c>
      <c r="E48" s="1">
        <v>224</v>
      </c>
      <c r="F48" s="1">
        <v>1</v>
      </c>
      <c r="G48" s="1">
        <v>226</v>
      </c>
      <c r="H48" s="1">
        <v>1</v>
      </c>
      <c r="I48" s="1">
        <v>230</v>
      </c>
      <c r="J48" s="1">
        <v>2</v>
      </c>
      <c r="K48" s="1">
        <v>228</v>
      </c>
      <c r="L48" s="1">
        <v>1</v>
      </c>
      <c r="M48" s="1">
        <v>230</v>
      </c>
      <c r="N48" s="1">
        <v>2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9">
        <f t="shared" si="5"/>
        <v>227.33333333333334</v>
      </c>
      <c r="AZ48" s="4" t="s">
        <v>16</v>
      </c>
      <c r="BA48" s="7" t="s">
        <v>16</v>
      </c>
    </row>
    <row r="49" spans="1:53" ht="15" customHeight="1" x14ac:dyDescent="0.25">
      <c r="A49" s="1" t="s">
        <v>49</v>
      </c>
      <c r="B49" s="1" t="s">
        <v>14</v>
      </c>
      <c r="C49" s="1">
        <v>228</v>
      </c>
      <c r="D49" s="1">
        <v>2</v>
      </c>
      <c r="E49" s="1">
        <v>231</v>
      </c>
      <c r="F49" s="1">
        <v>2</v>
      </c>
      <c r="G49" s="1">
        <v>224</v>
      </c>
      <c r="H49" s="1">
        <v>1</v>
      </c>
      <c r="I49" s="1">
        <v>232</v>
      </c>
      <c r="J49" s="1">
        <v>2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9">
        <f>SUM(C49,E49,G49,I49,K49,M49,O49,Q49,S49,U49,W49,Y49,AA49,AC49,AE49,AG49,AI49,AK49,AM49,AO49,AQ49,AS49,AU49,AW49)/COUNTIF(C49:AX49,"&gt;50")</f>
        <v>228.75</v>
      </c>
      <c r="AZ49" s="4" t="s">
        <v>16</v>
      </c>
      <c r="BA49" s="7" t="s">
        <v>16</v>
      </c>
    </row>
    <row r="50" spans="1:53" ht="15" customHeight="1" x14ac:dyDescent="0.25">
      <c r="A50" s="1" t="s">
        <v>68</v>
      </c>
      <c r="B50" s="1" t="s">
        <v>14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234</v>
      </c>
      <c r="L50" s="1">
        <v>0</v>
      </c>
      <c r="M50" s="1">
        <v>236</v>
      </c>
      <c r="N50" s="1">
        <v>1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9">
        <f>SUM(C50,E50,G50,I50,K50,M50,O50,Q50,S50,U50,W50,Y50,AA50,AC50,AE50,AG50,AI50,AK50,AM50,AO50,AQ50,AS50,AU50,AW50)/COUNTIF(C50:AX50,"&gt;50")</f>
        <v>235</v>
      </c>
      <c r="AZ50" s="4" t="s">
        <v>16</v>
      </c>
      <c r="BA50" s="7" t="s">
        <v>16</v>
      </c>
    </row>
    <row r="51" spans="1:53" ht="15" customHeight="1" x14ac:dyDescent="0.25">
      <c r="A51" s="1"/>
      <c r="B51" s="1" t="s">
        <v>14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9"/>
      <c r="AZ51" s="4" t="s">
        <v>16</v>
      </c>
      <c r="BA51" s="7" t="s">
        <v>16</v>
      </c>
    </row>
    <row r="52" spans="1:53" ht="15" customHeight="1" x14ac:dyDescent="0.25">
      <c r="A52" s="1"/>
      <c r="B52" s="1" t="s">
        <v>14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9"/>
      <c r="AZ52" s="4" t="s">
        <v>16</v>
      </c>
      <c r="BA52" s="7" t="s">
        <v>16</v>
      </c>
    </row>
    <row r="53" spans="1:53" ht="15" customHeight="1" x14ac:dyDescent="0.25">
      <c r="A53" s="1"/>
      <c r="B53" s="1" t="s">
        <v>14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9"/>
      <c r="AZ53" s="4" t="s">
        <v>16</v>
      </c>
      <c r="BA53" s="7" t="s">
        <v>16</v>
      </c>
    </row>
    <row r="55" spans="1:53" ht="15" customHeight="1" x14ac:dyDescent="0.25">
      <c r="A55" s="1" t="s">
        <v>62</v>
      </c>
      <c r="B55" s="1" t="s">
        <v>26</v>
      </c>
      <c r="C55" s="1">
        <v>0</v>
      </c>
      <c r="D55" s="1">
        <v>0</v>
      </c>
      <c r="E55" s="1">
        <v>0</v>
      </c>
      <c r="F55" s="1">
        <v>0</v>
      </c>
      <c r="G55" s="1">
        <v>209</v>
      </c>
      <c r="H55" s="1">
        <v>0</v>
      </c>
      <c r="I55" s="1">
        <v>219</v>
      </c>
      <c r="J55" s="1">
        <v>2</v>
      </c>
      <c r="K55" s="1">
        <v>188</v>
      </c>
      <c r="L55" s="1">
        <v>0</v>
      </c>
      <c r="M55" s="1">
        <v>193</v>
      </c>
      <c r="N55" s="1">
        <v>1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9">
        <f>SUM(C55,E55,G55,I55,K55,M55,O55,Q55,S55,U55,W55,Y55,AA55,AC55,AE55,AG55,AI55,AK55,AM55,AO55,AQ55,AS55,AU55,AW55)/COUNTIF(C55:AX55,"&gt;50")</f>
        <v>202.25</v>
      </c>
      <c r="AZ55" s="4" t="s">
        <v>16</v>
      </c>
      <c r="BA55" s="7" t="s">
        <v>16</v>
      </c>
    </row>
    <row r="56" spans="1:53" ht="15" customHeight="1" x14ac:dyDescent="0.25">
      <c r="A56" s="1" t="s">
        <v>66</v>
      </c>
      <c r="B56" s="1" t="s">
        <v>26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214</v>
      </c>
      <c r="L56" s="1">
        <v>0</v>
      </c>
      <c r="M56" s="1">
        <v>207</v>
      </c>
      <c r="N56" s="1">
        <v>1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9">
        <f>SUM(C56,E56,G56,I56,K56,M56,O56,Q56,S56,U56,W56,Y56,AA56,AC56,AE56,AG56,AI56,AK56,AM56,AO56,AQ56,AS56,AU56,AW56)/COUNTIF(C56:AX56,"&gt;50")</f>
        <v>210.5</v>
      </c>
      <c r="AZ56" s="4" t="s">
        <v>16</v>
      </c>
      <c r="BA56" s="7" t="s">
        <v>16</v>
      </c>
    </row>
    <row r="57" spans="1:53" ht="15" customHeight="1" x14ac:dyDescent="0.25">
      <c r="A57" s="1" t="s">
        <v>12</v>
      </c>
      <c r="B57" s="1" t="s">
        <v>26</v>
      </c>
      <c r="C57" s="1">
        <v>218</v>
      </c>
      <c r="D57" s="1">
        <v>0</v>
      </c>
      <c r="E57" s="1">
        <v>220</v>
      </c>
      <c r="F57" s="1">
        <v>0</v>
      </c>
      <c r="G57" s="1">
        <v>214</v>
      </c>
      <c r="H57" s="1">
        <v>0</v>
      </c>
      <c r="I57" s="1">
        <v>217</v>
      </c>
      <c r="J57" s="1">
        <v>4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9">
        <f t="shared" ref="AY57:AY61" si="6">SUM(C57,E57,G57,I57,K57,M57,O57,Q57,S57,U57,W57,Y57,AA57,AC57,AE57,AG57,AI57,AK57,AM57,AO57,AQ57,AS57,AU57,AW57)/COUNTIF(C57:AX57,"&gt;50")</f>
        <v>217.25</v>
      </c>
      <c r="AZ57" s="4" t="s">
        <v>16</v>
      </c>
      <c r="BA57" s="7" t="s">
        <v>16</v>
      </c>
    </row>
    <row r="58" spans="1:53" ht="15" customHeight="1" x14ac:dyDescent="0.25">
      <c r="A58" s="1" t="s">
        <v>67</v>
      </c>
      <c r="B58" s="1" t="s">
        <v>26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208</v>
      </c>
      <c r="L58" s="1">
        <v>2</v>
      </c>
      <c r="M58" s="1">
        <v>181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9">
        <f t="shared" si="6"/>
        <v>194.5</v>
      </c>
      <c r="AZ58" s="4" t="s">
        <v>16</v>
      </c>
      <c r="BA58" s="7" t="s">
        <v>16</v>
      </c>
    </row>
    <row r="59" spans="1:53" ht="15" customHeight="1" x14ac:dyDescent="0.25">
      <c r="A59" s="1" t="s">
        <v>48</v>
      </c>
      <c r="B59" s="1" t="s">
        <v>26</v>
      </c>
      <c r="C59" s="1">
        <v>212</v>
      </c>
      <c r="D59" s="1">
        <v>1</v>
      </c>
      <c r="E59" s="1">
        <v>204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9">
        <f t="shared" si="6"/>
        <v>208</v>
      </c>
      <c r="AZ59" s="4" t="s">
        <v>16</v>
      </c>
      <c r="BA59" s="7" t="s">
        <v>16</v>
      </c>
    </row>
    <row r="60" spans="1:53" ht="15" customHeight="1" x14ac:dyDescent="0.25">
      <c r="A60" s="1" t="s">
        <v>55</v>
      </c>
      <c r="B60" s="1" t="s">
        <v>26</v>
      </c>
      <c r="C60" s="1">
        <v>0</v>
      </c>
      <c r="D60" s="1">
        <v>0</v>
      </c>
      <c r="E60" s="1">
        <v>0</v>
      </c>
      <c r="F60" s="1">
        <v>0</v>
      </c>
      <c r="G60" s="1">
        <v>217</v>
      </c>
      <c r="H60" s="1">
        <v>3</v>
      </c>
      <c r="I60" s="1">
        <v>220</v>
      </c>
      <c r="J60" s="1">
        <v>1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9">
        <f t="shared" si="6"/>
        <v>218.5</v>
      </c>
      <c r="AZ60" s="4" t="s">
        <v>16</v>
      </c>
      <c r="BA60" s="7" t="s">
        <v>16</v>
      </c>
    </row>
    <row r="61" spans="1:53" ht="15" customHeight="1" x14ac:dyDescent="0.25">
      <c r="A61" s="1" t="s">
        <v>22</v>
      </c>
      <c r="B61" s="1" t="s">
        <v>26</v>
      </c>
      <c r="C61" s="1">
        <v>212</v>
      </c>
      <c r="D61" s="1">
        <v>0</v>
      </c>
      <c r="E61" s="1">
        <v>206</v>
      </c>
      <c r="F61" s="1">
        <v>0</v>
      </c>
      <c r="G61" s="1">
        <v>210</v>
      </c>
      <c r="H61" s="1">
        <v>2</v>
      </c>
      <c r="I61" s="1">
        <v>219</v>
      </c>
      <c r="J61" s="1">
        <v>1</v>
      </c>
      <c r="K61" s="1">
        <v>213</v>
      </c>
      <c r="L61" s="1">
        <v>1</v>
      </c>
      <c r="M61" s="1">
        <v>213</v>
      </c>
      <c r="N61" s="1">
        <v>1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9">
        <f t="shared" si="6"/>
        <v>212.16666666666666</v>
      </c>
      <c r="AZ61" s="4" t="s">
        <v>16</v>
      </c>
      <c r="BA61" s="7" t="s">
        <v>16</v>
      </c>
    </row>
    <row r="62" spans="1:53" ht="15" customHeight="1" x14ac:dyDescent="0.25">
      <c r="A62" s="1"/>
      <c r="B62" s="1" t="s">
        <v>26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9"/>
      <c r="AZ62" s="4" t="s">
        <v>16</v>
      </c>
      <c r="BA62" s="7" t="s">
        <v>16</v>
      </c>
    </row>
    <row r="63" spans="1:53" ht="15" customHeight="1" x14ac:dyDescent="0.25">
      <c r="A63" s="1"/>
      <c r="B63" s="1" t="s">
        <v>26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9"/>
      <c r="AZ63" s="4" t="s">
        <v>16</v>
      </c>
      <c r="BA63" s="7" t="s">
        <v>16</v>
      </c>
    </row>
    <row r="64" spans="1:53" ht="15" customHeight="1" x14ac:dyDescent="0.25">
      <c r="A64" s="1"/>
      <c r="B64" s="1" t="s">
        <v>26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9"/>
      <c r="AZ64" s="4" t="s">
        <v>16</v>
      </c>
      <c r="BA64" s="7" t="s">
        <v>16</v>
      </c>
    </row>
  </sheetData>
  <autoFilter ref="A3:BA3" xr:uid="{ADEDF485-AB9D-4B10-9E60-BD5FBA986E6C}">
    <sortState xmlns:xlrd2="http://schemas.microsoft.com/office/spreadsheetml/2017/richdata2" ref="A4:BA28">
      <sortCondition ref="A3"/>
    </sortState>
  </autoFilter>
  <mergeCells count="36">
    <mergeCell ref="AU1:AX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Walker</dc:creator>
  <cp:lastModifiedBy>Matthew Daly</cp:lastModifiedBy>
  <cp:lastPrinted>2021-05-18T16:30:51Z</cp:lastPrinted>
  <dcterms:created xsi:type="dcterms:W3CDTF">2018-10-06T23:38:38Z</dcterms:created>
  <dcterms:modified xsi:type="dcterms:W3CDTF">2025-03-01T22:43:13Z</dcterms:modified>
</cp:coreProperties>
</file>